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3040" windowHeight="837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1" l="1"/>
  <c r="E78" i="1" s="1"/>
  <c r="C63" i="1"/>
  <c r="H62" i="1"/>
  <c r="H58" i="1" s="1"/>
  <c r="H69" i="1" s="1"/>
  <c r="H78" i="1" s="1"/>
  <c r="E62" i="1"/>
  <c r="G58" i="1"/>
  <c r="G69" i="1" s="1"/>
  <c r="F58" i="1"/>
  <c r="F69" i="1" s="1"/>
  <c r="F78" i="1" s="1"/>
  <c r="E58" i="1"/>
  <c r="D58" i="1"/>
  <c r="D69" i="1" s="1"/>
  <c r="D78" i="1" s="1"/>
  <c r="C58" i="1"/>
  <c r="C48" i="1"/>
  <c r="C69" i="1" s="1"/>
  <c r="G42" i="1"/>
  <c r="G77" i="1" s="1"/>
  <c r="F42" i="1"/>
  <c r="D42" i="1"/>
  <c r="D77" i="1" s="1"/>
  <c r="D80" i="1" s="1"/>
  <c r="C42" i="1"/>
  <c r="C77" i="1" s="1"/>
  <c r="H35" i="1"/>
  <c r="E35" i="1"/>
  <c r="H15" i="1"/>
  <c r="E15" i="1"/>
  <c r="H14" i="1"/>
  <c r="E14" i="1"/>
  <c r="E42" i="1" s="1"/>
  <c r="H13" i="1"/>
  <c r="H42" i="1" s="1"/>
  <c r="E13" i="1"/>
  <c r="C80" i="1" l="1"/>
  <c r="C78" i="1"/>
  <c r="C74" i="1"/>
  <c r="H77" i="1"/>
  <c r="H80" i="1" s="1"/>
  <c r="H74" i="1"/>
  <c r="G78" i="1"/>
  <c r="G74" i="1"/>
  <c r="E74" i="1"/>
  <c r="E77" i="1"/>
  <c r="E80" i="1" s="1"/>
  <c r="F74" i="1"/>
  <c r="G80" i="1"/>
  <c r="D74" i="1"/>
  <c r="F77" i="1"/>
  <c r="F80" i="1" s="1"/>
</calcChain>
</file>

<file path=xl/sharedStrings.xml><?xml version="1.0" encoding="utf-8"?>
<sst xmlns="http://schemas.openxmlformats.org/spreadsheetml/2006/main" count="75" uniqueCount="75">
  <si>
    <t>COMISIÓN ESTATAL DEL AGUA DE JALISCO</t>
  </si>
  <si>
    <t>Estado Analítico de Ingresos Detallado - LDF</t>
  </si>
  <si>
    <t>Del 1 de enero al 31 de marzo 2017</t>
  </si>
  <si>
    <t>(PESOS)</t>
  </si>
  <si>
    <t>Concepto</t>
  </si>
  <si>
    <t>Ingreso</t>
  </si>
  <si>
    <t>Diferencia</t>
  </si>
  <si>
    <t>Estimado</t>
  </si>
  <si>
    <t>Ampliaciones/ (Reducciones)</t>
  </si>
  <si>
    <t>Modificado</t>
  </si>
  <si>
    <t>Devengado</t>
  </si>
  <si>
    <t xml:space="preserve">Recaudado </t>
  </si>
  <si>
    <t>Ingresos de libre disposición.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</si>
  <si>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</si>
  <si>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</si>
  <si>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</si>
  <si>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</si>
  <si>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</si>
  <si>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</si>
  <si>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Servicios</t>
  </si>
  <si>
    <t>H. Participaciones</t>
  </si>
  <si>
    <t xml:space="preserve">   h1) Fondo General de Participaciones</t>
  </si>
  <si>
    <t xml:space="preserve">   h2) Fondo de Fomento Municipal</t>
  </si>
  <si>
    <t xml:space="preserve">   h3) Fondo de Fiscalización y Recaudación</t>
  </si>
  <si>
    <t xml:space="preserve">   h4) Fondo de Compensación</t>
  </si>
  <si>
    <t xml:space="preserve">   h5) Fondo de Extracción de Hidrocarburos</t>
  </si>
  <si>
    <t xml:space="preserve">   h6) Impuesto Especial Sobre Producción y Servicios</t>
  </si>
  <si>
    <t xml:space="preserve">   h7) 0.136% de la Recaudación Federal Participable</t>
  </si>
  <si>
    <t xml:space="preserve">   h8) 3.17% Sobre Extracción de Petróleo</t>
  </si>
  <si>
    <t xml:space="preserve">   h9) Gasolinas y Diésel</t>
  </si>
  <si>
    <t xml:space="preserve">   h10) Fondo de Impuesto Sobre la Renta</t>
  </si>
  <si>
    <t xml:space="preserve">   h11) Fondo de Estabilización de los Ingresos de las Entidades Federativas</t>
  </si>
  <si>
    <t>I. Incentivos Derivados de la Colaboración Fiscal</t>
  </si>
  <si>
    <t xml:space="preserve">   i1) Tenencia o Uso de Automóviles</t>
  </si>
  <si>
    <t xml:space="preserve">   i2) Fondo de Compensación ISAN</t>
  </si>
  <si>
    <t xml:space="preserve">   i3) Impuesto Sobre Automóviles Nuevos</t>
  </si>
  <si>
    <t xml:space="preserve">   i4) Fondo de Compensación de Repecos- Intermedios</t>
  </si>
  <si>
    <t xml:space="preserve">   i5) Otros Incentivos Económicos</t>
  </si>
  <si>
    <t>J. Transferencias</t>
  </si>
  <si>
    <t>K. Convenios</t>
  </si>
  <si>
    <t xml:space="preserve">   k1) Otros Convenios y Subsidios</t>
  </si>
  <si>
    <t xml:space="preserve">L. Otros Ingresos de Libre Disposición </t>
  </si>
  <si>
    <t xml:space="preserve">   l1) Participaciones en Ingresos Locales</t>
  </si>
  <si>
    <t xml:space="preserve">   l2) Otros Ingresos de Libre Disposición</t>
  </si>
  <si>
    <t>I. Total de Ingresos de Libre Disposición</t>
  </si>
  <si>
    <t>(I=A+B+C+D+E+F+G+H+I+J+K+L)</t>
  </si>
  <si>
    <t>Ingresos Excedentes de Ingresos de Libre Disposición</t>
  </si>
  <si>
    <t>Trasferencias Federales Etiquetadas</t>
  </si>
  <si>
    <t>A. Aportaciones (A=a1+a2+a3+a4+a5+a6+a7+a8)</t>
  </si>
  <si>
    <t>a1) Fondo de Aportaciones para la Nómina Educativa y Gasto Operativo</t>
  </si>
  <si>
    <t>a2) Fondo de Aportaciones para lo Servicio de Salud</t>
  </si>
  <si>
    <t>a3) Fondo de Aportaciones para la Infraestructura Social</t>
  </si>
  <si>
    <t>a4) Fondo de Aportaciones para el Fortalecimiento de los Municipios y de las Demarcaciones Territoriales de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</si>
  <si>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</si>
  <si>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</si>
  <si>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</si>
  <si>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</si>
  <si>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</si>
  <si>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</si>
  <si>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 de Descentralización</t>
  </si>
  <si>
    <t>b3) Convenio de Resignación</t>
  </si>
  <si>
    <t>b4)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</si>
  <si>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</si>
  <si>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</si>
  <si>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</si>
  <si>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</si>
  <si>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</si>
  <si>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II.Total de Transferencias Federales Etiquetadas (II=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</si>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</sst>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center" vertical="center"/>
    </xf>
    <xf numFmtId="164" fontId="3" fillId="0" borderId="15" xfId="1" applyNumberFormat="1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0" xfId="0" applyFont="1" applyBorder="1"/>
    <xf numFmtId="164" fontId="4" fillId="0" borderId="15" xfId="1" applyNumberFormat="1" applyFont="1" applyBorder="1"/>
    <xf numFmtId="164" fontId="4" fillId="0" borderId="0" xfId="1" applyNumberFormat="1" applyFont="1" applyBorder="1"/>
    <xf numFmtId="164" fontId="4" fillId="0" borderId="4" xfId="1" applyNumberFormat="1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5" xfId="0" applyFont="1" applyBorder="1" applyAlignment="1">
      <alignment wrapText="1"/>
    </xf>
    <xf numFmtId="0" fontId="3" fillId="0" borderId="5" xfId="0" applyFont="1" applyBorder="1"/>
    <xf numFmtId="164" fontId="3" fillId="0" borderId="15" xfId="1" applyNumberFormat="1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14" xfId="0" applyFont="1" applyBorder="1"/>
    <xf numFmtId="0" fontId="4" fillId="0" borderId="7" xfId="0" applyFont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abSelected="1" workbookViewId="0">
      <selection activeCell="C13" sqref="C13"/>
    </sheetView>
  </sheetViews>
  <sheetFormatPr baseColWidth="10" defaultRowHeight="15" x14ac:dyDescent="0.25"/>
  <cols>
    <col min="1" max="1" width="8" customWidth="1"/>
    <col min="2" max="2" width="50" customWidth="1"/>
    <col min="3" max="3" width="21.85546875" customWidth="1"/>
    <col min="4" max="4" width="17.7109375" customWidth="1"/>
    <col min="5" max="5" width="13.85546875" customWidth="1"/>
    <col min="6" max="6" width="18" customWidth="1"/>
    <col min="7" max="7" width="14.42578125" customWidth="1"/>
    <col min="8" max="8" width="16.42578125" customWidth="1"/>
  </cols>
  <sheetData>
    <row r="1" spans="1:8" ht="15.75" x14ac:dyDescent="0.25">
      <c r="A1" s="25" t="s">
        <v>0</v>
      </c>
      <c r="B1" s="26"/>
      <c r="C1" s="26"/>
      <c r="D1" s="26"/>
      <c r="E1" s="26"/>
      <c r="F1" s="26"/>
      <c r="G1" s="26"/>
      <c r="H1" s="27"/>
    </row>
    <row r="2" spans="1:8" ht="15.75" x14ac:dyDescent="0.25">
      <c r="A2" s="25" t="s">
        <v>1</v>
      </c>
      <c r="B2" s="26"/>
      <c r="C2" s="26"/>
      <c r="D2" s="26"/>
      <c r="E2" s="26"/>
      <c r="F2" s="26"/>
      <c r="G2" s="26"/>
      <c r="H2" s="27"/>
    </row>
    <row r="3" spans="1:8" ht="15.75" x14ac:dyDescent="0.25">
      <c r="A3" s="28" t="s">
        <v>2</v>
      </c>
      <c r="B3" s="29"/>
      <c r="C3" s="29"/>
      <c r="D3" s="29"/>
      <c r="E3" s="29"/>
      <c r="F3" s="29"/>
      <c r="G3" s="29"/>
      <c r="H3" s="30"/>
    </row>
    <row r="4" spans="1:8" ht="15.75" x14ac:dyDescent="0.25">
      <c r="A4" s="31" t="s">
        <v>3</v>
      </c>
      <c r="B4" s="32"/>
      <c r="C4" s="32"/>
      <c r="D4" s="32"/>
      <c r="E4" s="32"/>
      <c r="F4" s="32"/>
      <c r="G4" s="32"/>
      <c r="H4" s="33"/>
    </row>
    <row r="5" spans="1:8" ht="15.75" x14ac:dyDescent="0.25">
      <c r="A5" s="34" t="s">
        <v>4</v>
      </c>
      <c r="B5" s="35"/>
      <c r="C5" s="38" t="s">
        <v>5</v>
      </c>
      <c r="D5" s="39"/>
      <c r="E5" s="39"/>
      <c r="F5" s="39"/>
      <c r="G5" s="40"/>
      <c r="H5" s="41" t="s">
        <v>6</v>
      </c>
    </row>
    <row r="6" spans="1:8" ht="31.5" x14ac:dyDescent="0.25">
      <c r="A6" s="36"/>
      <c r="B6" s="37"/>
      <c r="C6" s="1" t="s">
        <v>7</v>
      </c>
      <c r="D6" s="2" t="s">
        <v>8</v>
      </c>
      <c r="E6" s="3" t="s">
        <v>9</v>
      </c>
      <c r="F6" s="1" t="s">
        <v>10</v>
      </c>
      <c r="G6" s="1" t="s">
        <v>11</v>
      </c>
      <c r="H6" s="42"/>
    </row>
    <row r="7" spans="1:8" x14ac:dyDescent="0.25">
      <c r="A7" s="4"/>
      <c r="B7" s="5"/>
      <c r="C7" s="6"/>
      <c r="D7" s="7"/>
      <c r="E7" s="8"/>
      <c r="F7" s="9"/>
      <c r="G7" s="8"/>
      <c r="H7" s="10"/>
    </row>
    <row r="8" spans="1:8" x14ac:dyDescent="0.25">
      <c r="A8" s="11"/>
      <c r="B8" s="12" t="s">
        <v>12</v>
      </c>
      <c r="C8" s="13"/>
      <c r="D8" s="14"/>
      <c r="E8" s="15"/>
      <c r="F8" s="13"/>
      <c r="G8" s="15"/>
      <c r="H8" s="13"/>
    </row>
    <row r="9" spans="1:8" x14ac:dyDescent="0.25">
      <c r="A9" s="16"/>
      <c r="B9" s="17" t="s">
        <v>13</v>
      </c>
      <c r="C9" s="13"/>
      <c r="D9" s="13"/>
      <c r="E9" s="14"/>
      <c r="F9" s="13"/>
      <c r="G9" s="14"/>
      <c r="H9" s="13"/>
    </row>
    <row r="10" spans="1:8" x14ac:dyDescent="0.25">
      <c r="A10" s="16"/>
      <c r="B10" s="17" t="s">
        <v>14</v>
      </c>
      <c r="C10" s="13"/>
      <c r="D10" s="13"/>
      <c r="E10" s="14"/>
      <c r="F10" s="13"/>
      <c r="G10" s="14"/>
      <c r="H10" s="13"/>
    </row>
    <row r="11" spans="1:8" x14ac:dyDescent="0.25">
      <c r="A11" s="16"/>
      <c r="B11" s="17" t="s">
        <v>15</v>
      </c>
      <c r="C11" s="13"/>
      <c r="D11" s="13"/>
      <c r="E11" s="14"/>
      <c r="F11" s="13"/>
      <c r="G11" s="14"/>
      <c r="H11" s="13"/>
    </row>
    <row r="12" spans="1:8" x14ac:dyDescent="0.25">
      <c r="A12" s="16"/>
      <c r="B12" s="17" t="s">
        <v>16</v>
      </c>
      <c r="C12" s="13"/>
      <c r="D12" s="13"/>
      <c r="E12" s="14"/>
      <c r="F12" s="13"/>
      <c r="G12" s="14"/>
      <c r="H12" s="13"/>
    </row>
    <row r="13" spans="1:8" x14ac:dyDescent="0.25">
      <c r="A13" s="16"/>
      <c r="B13" s="17" t="s">
        <v>17</v>
      </c>
      <c r="C13" s="13">
        <v>11000000</v>
      </c>
      <c r="D13" s="13">
        <v>0</v>
      </c>
      <c r="E13" s="14">
        <f>C13+D13</f>
        <v>11000000</v>
      </c>
      <c r="F13" s="13">
        <v>3077196</v>
      </c>
      <c r="G13" s="14">
        <v>3077196</v>
      </c>
      <c r="H13" s="13">
        <f>G13-C13</f>
        <v>-7922804</v>
      </c>
    </row>
    <row r="14" spans="1:8" x14ac:dyDescent="0.25">
      <c r="A14" s="16"/>
      <c r="B14" s="17" t="s">
        <v>18</v>
      </c>
      <c r="C14" s="13">
        <v>0</v>
      </c>
      <c r="D14" s="13">
        <v>21181</v>
      </c>
      <c r="E14" s="14">
        <f t="shared" ref="E14:E15" si="0">C14+D14</f>
        <v>21181</v>
      </c>
      <c r="F14" s="13">
        <v>7023525</v>
      </c>
      <c r="G14" s="14">
        <v>7002345</v>
      </c>
      <c r="H14" s="13">
        <f>G14-C14</f>
        <v>7002345</v>
      </c>
    </row>
    <row r="15" spans="1:8" x14ac:dyDescent="0.25">
      <c r="A15" s="16"/>
      <c r="B15" s="17" t="s">
        <v>19</v>
      </c>
      <c r="C15" s="13">
        <v>20300000</v>
      </c>
      <c r="D15" s="13">
        <v>414241</v>
      </c>
      <c r="E15" s="14">
        <f t="shared" si="0"/>
        <v>20714241</v>
      </c>
      <c r="F15" s="13">
        <v>8576730</v>
      </c>
      <c r="G15" s="14">
        <v>7951994</v>
      </c>
      <c r="H15" s="13">
        <f>G15-C15</f>
        <v>-12348006</v>
      </c>
    </row>
    <row r="16" spans="1:8" x14ac:dyDescent="0.25">
      <c r="A16" s="16"/>
      <c r="B16" s="17" t="s">
        <v>20</v>
      </c>
      <c r="C16" s="13"/>
      <c r="D16" s="13"/>
      <c r="E16" s="14"/>
      <c r="F16" s="13"/>
      <c r="G16" s="14"/>
      <c r="H16" s="13"/>
    </row>
    <row r="17" spans="1:8" x14ac:dyDescent="0.25">
      <c r="A17" s="16"/>
      <c r="B17" s="17" t="s">
        <v>21</v>
      </c>
      <c r="C17" s="13"/>
      <c r="D17" s="13"/>
      <c r="E17" s="14"/>
      <c r="F17" s="13"/>
      <c r="G17" s="14"/>
      <c r="H17" s="13"/>
    </row>
    <row r="18" spans="1:8" x14ac:dyDescent="0.25">
      <c r="A18" s="16"/>
      <c r="B18" s="17" t="s">
        <v>22</v>
      </c>
      <c r="C18" s="13"/>
      <c r="D18" s="13"/>
      <c r="E18" s="14"/>
      <c r="F18" s="13"/>
      <c r="G18" s="14"/>
      <c r="H18" s="13"/>
    </row>
    <row r="19" spans="1:8" x14ac:dyDescent="0.25">
      <c r="A19" s="16"/>
      <c r="B19" s="17" t="s">
        <v>23</v>
      </c>
      <c r="C19" s="13"/>
      <c r="D19" s="13"/>
      <c r="E19" s="14"/>
      <c r="F19" s="13"/>
      <c r="G19" s="14"/>
      <c r="H19" s="13"/>
    </row>
    <row r="20" spans="1:8" x14ac:dyDescent="0.25">
      <c r="A20" s="16"/>
      <c r="B20" s="17" t="s">
        <v>24</v>
      </c>
      <c r="C20" s="13"/>
      <c r="D20" s="13"/>
      <c r="E20" s="14"/>
      <c r="F20" s="13"/>
      <c r="G20" s="14"/>
      <c r="H20" s="13"/>
    </row>
    <row r="21" spans="1:8" x14ac:dyDescent="0.25">
      <c r="A21" s="16"/>
      <c r="B21" s="17" t="s">
        <v>25</v>
      </c>
      <c r="C21" s="13"/>
      <c r="D21" s="13"/>
      <c r="E21" s="14"/>
      <c r="F21" s="13"/>
      <c r="G21" s="14"/>
      <c r="H21" s="13"/>
    </row>
    <row r="22" spans="1:8" x14ac:dyDescent="0.25">
      <c r="A22" s="16"/>
      <c r="B22" s="18" t="s">
        <v>26</v>
      </c>
      <c r="C22" s="13"/>
      <c r="D22" s="13"/>
      <c r="E22" s="14"/>
      <c r="F22" s="13"/>
      <c r="G22" s="14"/>
      <c r="H22" s="13"/>
    </row>
    <row r="23" spans="1:8" x14ac:dyDescent="0.25">
      <c r="A23" s="16"/>
      <c r="B23" s="18" t="s">
        <v>27</v>
      </c>
      <c r="C23" s="13"/>
      <c r="D23" s="13"/>
      <c r="E23" s="14"/>
      <c r="F23" s="13"/>
      <c r="G23" s="14"/>
      <c r="H23" s="13"/>
    </row>
    <row r="24" spans="1:8" x14ac:dyDescent="0.25">
      <c r="A24" s="16"/>
      <c r="B24" s="17" t="s">
        <v>28</v>
      </c>
      <c r="C24" s="13"/>
      <c r="D24" s="13"/>
      <c r="E24" s="14"/>
      <c r="F24" s="13"/>
      <c r="G24" s="14"/>
      <c r="H24" s="13"/>
    </row>
    <row r="25" spans="1:8" x14ac:dyDescent="0.25">
      <c r="A25" s="16"/>
      <c r="B25" s="17" t="s">
        <v>29</v>
      </c>
      <c r="C25" s="13"/>
      <c r="D25" s="13"/>
      <c r="E25" s="14"/>
      <c r="F25" s="13"/>
      <c r="G25" s="14"/>
      <c r="H25" s="13"/>
    </row>
    <row r="26" spans="1:8" x14ac:dyDescent="0.25">
      <c r="A26" s="16"/>
      <c r="B26" s="17" t="s">
        <v>30</v>
      </c>
      <c r="C26" s="13"/>
      <c r="D26" s="13"/>
      <c r="E26" s="14"/>
      <c r="F26" s="13"/>
      <c r="G26" s="14"/>
      <c r="H26" s="13"/>
    </row>
    <row r="27" spans="1:8" ht="26.25" x14ac:dyDescent="0.25">
      <c r="A27" s="16"/>
      <c r="B27" s="18" t="s">
        <v>31</v>
      </c>
      <c r="C27" s="13"/>
      <c r="D27" s="13"/>
      <c r="E27" s="14"/>
      <c r="F27" s="13"/>
      <c r="G27" s="14"/>
      <c r="H27" s="13"/>
    </row>
    <row r="28" spans="1:8" x14ac:dyDescent="0.25">
      <c r="A28" s="16"/>
      <c r="B28" s="17"/>
      <c r="C28" s="13"/>
      <c r="D28" s="13"/>
      <c r="E28" s="14"/>
      <c r="F28" s="13"/>
      <c r="G28" s="14"/>
      <c r="H28" s="13"/>
    </row>
    <row r="29" spans="1:8" x14ac:dyDescent="0.25">
      <c r="A29" s="16"/>
      <c r="B29" s="17" t="s">
        <v>32</v>
      </c>
      <c r="C29" s="13"/>
      <c r="D29" s="13"/>
      <c r="E29" s="14"/>
      <c r="F29" s="13"/>
      <c r="G29" s="14"/>
      <c r="H29" s="13"/>
    </row>
    <row r="30" spans="1:8" x14ac:dyDescent="0.25">
      <c r="A30" s="16"/>
      <c r="B30" s="17" t="s">
        <v>33</v>
      </c>
      <c r="C30" s="13"/>
      <c r="D30" s="13"/>
      <c r="E30" s="14"/>
      <c r="F30" s="13"/>
      <c r="G30" s="14"/>
      <c r="H30" s="13"/>
    </row>
    <row r="31" spans="1:8" x14ac:dyDescent="0.25">
      <c r="A31" s="16"/>
      <c r="B31" s="17" t="s">
        <v>34</v>
      </c>
      <c r="C31" s="13"/>
      <c r="D31" s="13"/>
      <c r="E31" s="14"/>
      <c r="F31" s="13"/>
      <c r="G31" s="14"/>
      <c r="H31" s="13"/>
    </row>
    <row r="32" spans="1:8" x14ac:dyDescent="0.25">
      <c r="A32" s="16"/>
      <c r="B32" s="17" t="s">
        <v>35</v>
      </c>
      <c r="C32" s="13"/>
      <c r="D32" s="13"/>
      <c r="E32" s="14"/>
      <c r="F32" s="13"/>
      <c r="G32" s="14"/>
      <c r="H32" s="13"/>
    </row>
    <row r="33" spans="1:8" x14ac:dyDescent="0.25">
      <c r="A33" s="16"/>
      <c r="B33" s="18" t="s">
        <v>36</v>
      </c>
      <c r="C33" s="13"/>
      <c r="D33" s="13"/>
      <c r="E33" s="14"/>
      <c r="F33" s="13"/>
      <c r="G33" s="14"/>
      <c r="H33" s="13"/>
    </row>
    <row r="34" spans="1:8" x14ac:dyDescent="0.25">
      <c r="A34" s="16"/>
      <c r="B34" s="17" t="s">
        <v>37</v>
      </c>
      <c r="C34" s="13"/>
      <c r="D34" s="13"/>
      <c r="E34" s="14"/>
      <c r="F34" s="13"/>
      <c r="G34" s="14"/>
      <c r="H34" s="13"/>
    </row>
    <row r="35" spans="1:8" x14ac:dyDescent="0.25">
      <c r="A35" s="16"/>
      <c r="B35" s="17" t="s">
        <v>38</v>
      </c>
      <c r="C35" s="13">
        <v>1304696000</v>
      </c>
      <c r="D35" s="13">
        <v>241288786</v>
      </c>
      <c r="E35" s="14">
        <f t="shared" ref="E35" si="1">C35+D35</f>
        <v>1545984786</v>
      </c>
      <c r="F35" s="13">
        <v>503293092</v>
      </c>
      <c r="G35" s="14">
        <v>473405912</v>
      </c>
      <c r="H35" s="13">
        <f>G35-C35</f>
        <v>-831290088</v>
      </c>
    </row>
    <row r="36" spans="1:8" x14ac:dyDescent="0.25">
      <c r="A36" s="16"/>
      <c r="B36" s="17" t="s">
        <v>39</v>
      </c>
      <c r="C36" s="13"/>
      <c r="D36" s="13"/>
      <c r="E36" s="14"/>
      <c r="F36" s="13"/>
      <c r="G36" s="14"/>
      <c r="H36" s="13"/>
    </row>
    <row r="37" spans="1:8" x14ac:dyDescent="0.25">
      <c r="A37" s="16"/>
      <c r="B37" s="17" t="s">
        <v>40</v>
      </c>
      <c r="C37" s="13"/>
      <c r="D37" s="13"/>
      <c r="E37" s="14"/>
      <c r="F37" s="13"/>
      <c r="G37" s="14"/>
      <c r="H37" s="13"/>
    </row>
    <row r="38" spans="1:8" x14ac:dyDescent="0.25">
      <c r="A38" s="16"/>
      <c r="B38" s="17" t="s">
        <v>41</v>
      </c>
      <c r="C38" s="13"/>
      <c r="D38" s="13"/>
      <c r="E38" s="14"/>
      <c r="F38" s="13"/>
      <c r="G38" s="14"/>
      <c r="H38" s="13"/>
    </row>
    <row r="39" spans="1:8" x14ac:dyDescent="0.25">
      <c r="A39" s="16"/>
      <c r="B39" s="17" t="s">
        <v>42</v>
      </c>
      <c r="C39" s="13"/>
      <c r="D39" s="13"/>
      <c r="E39" s="14"/>
      <c r="F39" s="13"/>
      <c r="G39" s="14"/>
      <c r="H39" s="13"/>
    </row>
    <row r="40" spans="1:8" x14ac:dyDescent="0.25">
      <c r="A40" s="16"/>
      <c r="B40" s="17" t="s">
        <v>43</v>
      </c>
      <c r="C40" s="13"/>
      <c r="D40" s="13"/>
      <c r="E40" s="14"/>
      <c r="F40" s="13"/>
      <c r="G40" s="14"/>
      <c r="H40" s="13"/>
    </row>
    <row r="41" spans="1:8" x14ac:dyDescent="0.25">
      <c r="A41" s="16"/>
      <c r="B41" s="17"/>
      <c r="C41" s="13"/>
      <c r="D41" s="13"/>
      <c r="E41" s="14"/>
      <c r="F41" s="13"/>
      <c r="G41" s="14"/>
      <c r="H41" s="13"/>
    </row>
    <row r="42" spans="1:8" x14ac:dyDescent="0.25">
      <c r="A42" s="16"/>
      <c r="B42" s="19" t="s">
        <v>44</v>
      </c>
      <c r="C42" s="20">
        <f>C9+C10+C11+C12+C13+C14+C15+C16+C29+C35+C36+C38</f>
        <v>1335996000</v>
      </c>
      <c r="D42" s="20">
        <f t="shared" ref="D42:H42" si="2">D9+D10+D11+D12+D13+D14+D15+D16+D29+D35+D36+D38</f>
        <v>241724208</v>
      </c>
      <c r="E42" s="20">
        <f t="shared" si="2"/>
        <v>1577720208</v>
      </c>
      <c r="F42" s="20">
        <f t="shared" si="2"/>
        <v>521970543</v>
      </c>
      <c r="G42" s="20">
        <f t="shared" si="2"/>
        <v>491437447</v>
      </c>
      <c r="H42" s="20">
        <f t="shared" si="2"/>
        <v>-844558553</v>
      </c>
    </row>
    <row r="43" spans="1:8" x14ac:dyDescent="0.25">
      <c r="A43" s="16"/>
      <c r="B43" s="19" t="s">
        <v>45</v>
      </c>
      <c r="C43" s="13"/>
      <c r="D43" s="13"/>
      <c r="E43" s="14"/>
      <c r="F43" s="13"/>
      <c r="G43" s="14"/>
      <c r="H43" s="13"/>
    </row>
    <row r="44" spans="1:8" x14ac:dyDescent="0.25">
      <c r="A44" s="16"/>
      <c r="B44" s="17"/>
      <c r="C44" s="13"/>
      <c r="D44" s="13"/>
      <c r="E44" s="14"/>
      <c r="F44" s="13"/>
      <c r="G44" s="14"/>
      <c r="H44" s="13"/>
    </row>
    <row r="45" spans="1:8" x14ac:dyDescent="0.25">
      <c r="A45" s="16"/>
      <c r="B45" s="19" t="s">
        <v>46</v>
      </c>
      <c r="C45" s="13"/>
      <c r="D45" s="13"/>
      <c r="E45" s="14"/>
      <c r="F45" s="13"/>
      <c r="G45" s="14"/>
      <c r="H45" s="13"/>
    </row>
    <row r="46" spans="1:8" x14ac:dyDescent="0.25">
      <c r="A46" s="16"/>
      <c r="B46" s="17"/>
      <c r="C46" s="13"/>
      <c r="D46" s="13"/>
      <c r="E46" s="14"/>
      <c r="F46" s="13"/>
      <c r="G46" s="14"/>
      <c r="H46" s="13"/>
    </row>
    <row r="47" spans="1:8" x14ac:dyDescent="0.25">
      <c r="A47" s="16"/>
      <c r="B47" s="19" t="s">
        <v>47</v>
      </c>
      <c r="C47" s="13"/>
      <c r="D47" s="13"/>
      <c r="E47" s="14"/>
      <c r="F47" s="13"/>
      <c r="G47" s="14"/>
      <c r="H47" s="13"/>
    </row>
    <row r="48" spans="1:8" x14ac:dyDescent="0.25">
      <c r="A48" s="16"/>
      <c r="B48" s="17" t="s">
        <v>48</v>
      </c>
      <c r="C48" s="13">
        <f>SUM(C49:C56)</f>
        <v>0</v>
      </c>
      <c r="D48" s="13"/>
      <c r="E48" s="14"/>
      <c r="F48" s="13"/>
      <c r="G48" s="14"/>
      <c r="H48" s="13"/>
    </row>
    <row r="49" spans="1:8" ht="26.25" x14ac:dyDescent="0.25">
      <c r="A49" s="16"/>
      <c r="B49" s="18" t="s">
        <v>49</v>
      </c>
      <c r="C49" s="13"/>
      <c r="D49" s="13"/>
      <c r="E49" s="14"/>
      <c r="F49" s="13"/>
      <c r="G49" s="14"/>
      <c r="H49" s="13"/>
    </row>
    <row r="50" spans="1:8" x14ac:dyDescent="0.25">
      <c r="A50" s="16"/>
      <c r="B50" s="17" t="s">
        <v>50</v>
      </c>
      <c r="C50" s="13"/>
      <c r="D50" s="13"/>
      <c r="E50" s="14"/>
      <c r="F50" s="13"/>
      <c r="G50" s="14"/>
      <c r="H50" s="13"/>
    </row>
    <row r="51" spans="1:8" x14ac:dyDescent="0.25">
      <c r="A51" s="16"/>
      <c r="B51" s="17" t="s">
        <v>51</v>
      </c>
      <c r="C51" s="13"/>
      <c r="D51" s="13"/>
      <c r="E51" s="14"/>
      <c r="F51" s="13"/>
      <c r="G51" s="14"/>
      <c r="H51" s="13"/>
    </row>
    <row r="52" spans="1:8" ht="39" x14ac:dyDescent="0.25">
      <c r="A52" s="16"/>
      <c r="B52" s="18" t="s">
        <v>52</v>
      </c>
      <c r="C52" s="13"/>
      <c r="D52" s="13"/>
      <c r="E52" s="14"/>
      <c r="F52" s="13"/>
      <c r="G52" s="14"/>
      <c r="H52" s="13"/>
    </row>
    <row r="53" spans="1:8" x14ac:dyDescent="0.25">
      <c r="A53" s="16"/>
      <c r="B53" s="17" t="s">
        <v>53</v>
      </c>
      <c r="C53" s="13"/>
      <c r="D53" s="13"/>
      <c r="E53" s="14"/>
      <c r="F53" s="13"/>
      <c r="G53" s="14"/>
      <c r="H53" s="13"/>
    </row>
    <row r="54" spans="1:8" ht="26.25" x14ac:dyDescent="0.25">
      <c r="A54" s="16"/>
      <c r="B54" s="18" t="s">
        <v>54</v>
      </c>
      <c r="C54" s="13"/>
      <c r="D54" s="13"/>
      <c r="E54" s="14"/>
      <c r="F54" s="13"/>
      <c r="G54" s="14"/>
      <c r="H54" s="13"/>
    </row>
    <row r="55" spans="1:8" ht="26.25" x14ac:dyDescent="0.25">
      <c r="A55" s="16"/>
      <c r="B55" s="18" t="s">
        <v>55</v>
      </c>
      <c r="C55" s="13"/>
      <c r="D55" s="13"/>
      <c r="E55" s="14"/>
      <c r="F55" s="13"/>
      <c r="G55" s="14"/>
      <c r="H55" s="13"/>
    </row>
    <row r="56" spans="1:8" ht="26.25" x14ac:dyDescent="0.25">
      <c r="A56" s="16"/>
      <c r="B56" s="18" t="s">
        <v>56</v>
      </c>
      <c r="C56" s="13"/>
      <c r="D56" s="13"/>
      <c r="E56" s="14"/>
      <c r="F56" s="13"/>
      <c r="G56" s="14"/>
      <c r="H56" s="13"/>
    </row>
    <row r="57" spans="1:8" x14ac:dyDescent="0.25">
      <c r="A57" s="16"/>
      <c r="B57" s="17"/>
      <c r="C57" s="13"/>
      <c r="D57" s="13"/>
      <c r="E57" s="14"/>
      <c r="F57" s="13"/>
      <c r="G57" s="14"/>
      <c r="H57" s="13"/>
    </row>
    <row r="58" spans="1:8" x14ac:dyDescent="0.25">
      <c r="A58" s="16"/>
      <c r="B58" s="17" t="s">
        <v>57</v>
      </c>
      <c r="C58" s="13">
        <f>SUM(C59:C62)</f>
        <v>52200000</v>
      </c>
      <c r="D58" s="13">
        <f t="shared" ref="D58:H58" si="3">SUM(D59:D62)</f>
        <v>1000000</v>
      </c>
      <c r="E58" s="13">
        <f t="shared" si="3"/>
        <v>53200000</v>
      </c>
      <c r="F58" s="13">
        <f t="shared" si="3"/>
        <v>54182399</v>
      </c>
      <c r="G58" s="13">
        <f t="shared" si="3"/>
        <v>54182399</v>
      </c>
      <c r="H58" s="13">
        <f t="shared" si="3"/>
        <v>1982399</v>
      </c>
    </row>
    <row r="59" spans="1:8" x14ac:dyDescent="0.25">
      <c r="A59" s="16"/>
      <c r="B59" s="17" t="s">
        <v>58</v>
      </c>
      <c r="C59" s="13"/>
      <c r="D59" s="13"/>
      <c r="E59" s="14"/>
      <c r="F59" s="13"/>
      <c r="G59" s="14"/>
      <c r="H59" s="13"/>
    </row>
    <row r="60" spans="1:8" x14ac:dyDescent="0.25">
      <c r="A60" s="16"/>
      <c r="B60" s="17" t="s">
        <v>59</v>
      </c>
      <c r="C60" s="13"/>
      <c r="D60" s="13"/>
      <c r="E60" s="14"/>
      <c r="F60" s="13"/>
      <c r="G60" s="14"/>
      <c r="H60" s="13"/>
    </row>
    <row r="61" spans="1:8" x14ac:dyDescent="0.25">
      <c r="A61" s="16"/>
      <c r="B61" s="17" t="s">
        <v>60</v>
      </c>
      <c r="C61" s="13"/>
      <c r="D61" s="13"/>
      <c r="E61" s="14"/>
      <c r="F61" s="13"/>
      <c r="G61" s="14"/>
      <c r="H61" s="13"/>
    </row>
    <row r="62" spans="1:8" x14ac:dyDescent="0.25">
      <c r="A62" s="16"/>
      <c r="B62" s="17" t="s">
        <v>61</v>
      </c>
      <c r="C62" s="13">
        <v>52200000</v>
      </c>
      <c r="D62" s="13">
        <v>1000000</v>
      </c>
      <c r="E62" s="14">
        <f t="shared" ref="E62" si="4">C62+D62</f>
        <v>53200000</v>
      </c>
      <c r="F62" s="13">
        <v>54182399</v>
      </c>
      <c r="G62" s="14">
        <v>54182399</v>
      </c>
      <c r="H62" s="13">
        <f>G62-C62</f>
        <v>1982399</v>
      </c>
    </row>
    <row r="63" spans="1:8" x14ac:dyDescent="0.25">
      <c r="A63" s="16"/>
      <c r="B63" s="17" t="s">
        <v>62</v>
      </c>
      <c r="C63" s="13">
        <f>SUM(C64:C65)</f>
        <v>0</v>
      </c>
      <c r="D63" s="13"/>
      <c r="E63" s="14"/>
      <c r="F63" s="13"/>
      <c r="G63" s="14"/>
      <c r="H63" s="13"/>
    </row>
    <row r="64" spans="1:8" ht="26.25" x14ac:dyDescent="0.25">
      <c r="A64" s="16"/>
      <c r="B64" s="18" t="s">
        <v>63</v>
      </c>
      <c r="C64" s="13"/>
      <c r="D64" s="13"/>
      <c r="E64" s="14"/>
      <c r="F64" s="13"/>
      <c r="G64" s="14"/>
      <c r="H64" s="13"/>
    </row>
    <row r="65" spans="1:8" x14ac:dyDescent="0.25">
      <c r="A65" s="16"/>
      <c r="B65" s="17" t="s">
        <v>64</v>
      </c>
      <c r="C65" s="13"/>
      <c r="D65" s="13"/>
      <c r="E65" s="14"/>
      <c r="F65" s="13"/>
      <c r="G65" s="14"/>
      <c r="H65" s="13"/>
    </row>
    <row r="66" spans="1:8" ht="26.25" x14ac:dyDescent="0.25">
      <c r="A66" s="16"/>
      <c r="B66" s="18" t="s">
        <v>65</v>
      </c>
      <c r="C66" s="13"/>
      <c r="D66" s="13"/>
      <c r="E66" s="14"/>
      <c r="F66" s="13"/>
      <c r="G66" s="14"/>
      <c r="H66" s="13"/>
    </row>
    <row r="67" spans="1:8" x14ac:dyDescent="0.25">
      <c r="A67" s="16"/>
      <c r="B67" s="17" t="s">
        <v>66</v>
      </c>
      <c r="C67" s="13"/>
      <c r="D67" s="13"/>
      <c r="E67" s="14"/>
      <c r="F67" s="13"/>
      <c r="G67" s="14"/>
      <c r="H67" s="13"/>
    </row>
    <row r="68" spans="1:8" x14ac:dyDescent="0.25">
      <c r="A68" s="16"/>
      <c r="B68" s="17"/>
      <c r="C68" s="13"/>
      <c r="D68" s="13"/>
      <c r="E68" s="14"/>
      <c r="F68" s="13"/>
      <c r="G68" s="14"/>
      <c r="H68" s="13"/>
    </row>
    <row r="69" spans="1:8" x14ac:dyDescent="0.25">
      <c r="A69" s="16"/>
      <c r="B69" s="19" t="s">
        <v>67</v>
      </c>
      <c r="C69" s="20">
        <f>C48+C58+C63+C66+C67</f>
        <v>52200000</v>
      </c>
      <c r="D69" s="20">
        <f t="shared" ref="D69:H69" si="5">D48+D58+D63+D66+D67</f>
        <v>1000000</v>
      </c>
      <c r="E69" s="20">
        <f t="shared" si="5"/>
        <v>53200000</v>
      </c>
      <c r="F69" s="20">
        <f t="shared" si="5"/>
        <v>54182399</v>
      </c>
      <c r="G69" s="20">
        <f t="shared" si="5"/>
        <v>54182399</v>
      </c>
      <c r="H69" s="20">
        <f t="shared" si="5"/>
        <v>1982399</v>
      </c>
    </row>
    <row r="70" spans="1:8" x14ac:dyDescent="0.25">
      <c r="A70" s="16"/>
      <c r="B70" s="17"/>
      <c r="C70" s="13"/>
      <c r="D70" s="13"/>
      <c r="E70" s="14"/>
      <c r="F70" s="13"/>
      <c r="G70" s="14"/>
      <c r="H70" s="13"/>
    </row>
    <row r="71" spans="1:8" x14ac:dyDescent="0.25">
      <c r="A71" s="16"/>
      <c r="B71" s="19" t="s">
        <v>68</v>
      </c>
      <c r="C71" s="13"/>
      <c r="D71" s="13"/>
      <c r="E71" s="14"/>
      <c r="F71" s="13"/>
      <c r="G71" s="14"/>
      <c r="H71" s="13"/>
    </row>
    <row r="72" spans="1:8" x14ac:dyDescent="0.25">
      <c r="A72" s="16"/>
      <c r="B72" s="17" t="s">
        <v>69</v>
      </c>
      <c r="C72" s="13"/>
      <c r="D72" s="13"/>
      <c r="E72" s="14"/>
      <c r="F72" s="13"/>
      <c r="G72" s="14"/>
      <c r="H72" s="13"/>
    </row>
    <row r="73" spans="1:8" x14ac:dyDescent="0.25">
      <c r="A73" s="16"/>
      <c r="B73" s="17"/>
      <c r="C73" s="13"/>
      <c r="D73" s="13"/>
      <c r="E73" s="14"/>
      <c r="F73" s="13"/>
      <c r="G73" s="14"/>
      <c r="H73" s="13"/>
    </row>
    <row r="74" spans="1:8" x14ac:dyDescent="0.25">
      <c r="A74" s="16"/>
      <c r="B74" s="19" t="s">
        <v>70</v>
      </c>
      <c r="C74" s="20">
        <f>C42+C69+C71</f>
        <v>1388196000</v>
      </c>
      <c r="D74" s="20">
        <f t="shared" ref="D74:H74" si="6">D42+D69+D71</f>
        <v>242724208</v>
      </c>
      <c r="E74" s="20">
        <f t="shared" si="6"/>
        <v>1630920208</v>
      </c>
      <c r="F74" s="20">
        <f t="shared" si="6"/>
        <v>576152942</v>
      </c>
      <c r="G74" s="20">
        <f t="shared" si="6"/>
        <v>545619846</v>
      </c>
      <c r="H74" s="20">
        <f t="shared" si="6"/>
        <v>-842576154</v>
      </c>
    </row>
    <row r="75" spans="1:8" x14ac:dyDescent="0.25">
      <c r="A75" s="16"/>
      <c r="B75" s="17"/>
      <c r="C75" s="13"/>
      <c r="D75" s="13"/>
      <c r="E75" s="14"/>
      <c r="F75" s="13"/>
      <c r="G75" s="14"/>
      <c r="H75" s="13"/>
    </row>
    <row r="76" spans="1:8" x14ac:dyDescent="0.25">
      <c r="A76" s="16"/>
      <c r="B76" s="19" t="s">
        <v>71</v>
      </c>
      <c r="C76" s="13"/>
      <c r="D76" s="13"/>
      <c r="E76" s="14"/>
      <c r="F76" s="13"/>
      <c r="G76" s="14"/>
      <c r="H76" s="13"/>
    </row>
    <row r="77" spans="1:8" ht="26.25" x14ac:dyDescent="0.25">
      <c r="A77" s="16"/>
      <c r="B77" s="18" t="s">
        <v>72</v>
      </c>
      <c r="C77" s="13">
        <f>C42</f>
        <v>1335996000</v>
      </c>
      <c r="D77" s="13">
        <f t="shared" ref="D77:H77" si="7">D42</f>
        <v>241724208</v>
      </c>
      <c r="E77" s="13">
        <f t="shared" si="7"/>
        <v>1577720208</v>
      </c>
      <c r="F77" s="13">
        <f t="shared" si="7"/>
        <v>521970543</v>
      </c>
      <c r="G77" s="13">
        <f t="shared" si="7"/>
        <v>491437447</v>
      </c>
      <c r="H77" s="13">
        <f t="shared" si="7"/>
        <v>-844558553</v>
      </c>
    </row>
    <row r="78" spans="1:8" ht="26.25" x14ac:dyDescent="0.25">
      <c r="A78" s="16"/>
      <c r="B78" s="18" t="s">
        <v>73</v>
      </c>
      <c r="C78" s="13">
        <f>C69</f>
        <v>52200000</v>
      </c>
      <c r="D78" s="13">
        <f t="shared" ref="D78:H78" si="8">D69</f>
        <v>1000000</v>
      </c>
      <c r="E78" s="13">
        <f t="shared" si="8"/>
        <v>53200000</v>
      </c>
      <c r="F78" s="13">
        <f t="shared" si="8"/>
        <v>54182399</v>
      </c>
      <c r="G78" s="13">
        <f t="shared" si="8"/>
        <v>54182399</v>
      </c>
      <c r="H78" s="13">
        <f t="shared" si="8"/>
        <v>1982399</v>
      </c>
    </row>
    <row r="79" spans="1:8" x14ac:dyDescent="0.25">
      <c r="A79" s="16"/>
      <c r="B79" s="18"/>
      <c r="C79" s="13"/>
      <c r="D79" s="13"/>
      <c r="E79" s="13"/>
      <c r="F79" s="13"/>
      <c r="G79" s="13"/>
      <c r="H79" s="13"/>
    </row>
    <row r="80" spans="1:8" x14ac:dyDescent="0.25">
      <c r="A80" s="16"/>
      <c r="B80" s="19" t="s">
        <v>74</v>
      </c>
      <c r="C80" s="20">
        <f>SUM(C77:C78)</f>
        <v>1388196000</v>
      </c>
      <c r="D80" s="20">
        <f t="shared" ref="D80:H80" si="9">SUM(D77:D78)</f>
        <v>242724208</v>
      </c>
      <c r="E80" s="20">
        <f t="shared" si="9"/>
        <v>1630920208</v>
      </c>
      <c r="F80" s="20">
        <f t="shared" si="9"/>
        <v>576152942</v>
      </c>
      <c r="G80" s="20">
        <f t="shared" si="9"/>
        <v>545619846</v>
      </c>
      <c r="H80" s="20">
        <f t="shared" si="9"/>
        <v>-842576154</v>
      </c>
    </row>
    <row r="81" spans="1:8" ht="7.15" customHeight="1" x14ac:dyDescent="0.25">
      <c r="A81" s="21"/>
      <c r="B81" s="22"/>
      <c r="C81" s="23"/>
      <c r="D81" s="23"/>
      <c r="E81" s="24"/>
      <c r="F81" s="23"/>
      <c r="G81" s="24"/>
      <c r="H81" s="23"/>
    </row>
  </sheetData>
  <mergeCells count="7">
    <mergeCell ref="A1:H1"/>
    <mergeCell ref="A2:H2"/>
    <mergeCell ref="A3:H3"/>
    <mergeCell ref="A4:H4"/>
    <mergeCell ref="A5:B6"/>
    <mergeCell ref="C5:G5"/>
    <mergeCell ref="H5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Nayerli Pacheco Casillas</cp:lastModifiedBy>
  <dcterms:created xsi:type="dcterms:W3CDTF">2017-06-26T16:07:12Z</dcterms:created>
  <dcterms:modified xsi:type="dcterms:W3CDTF">2017-06-26T19:53:29Z</dcterms:modified>
</cp:coreProperties>
</file>